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05" yWindow="285" windowWidth="16545" windowHeight="12015"/>
  </bookViews>
  <sheets>
    <sheet name="tarifas 1er semestre 2021" sheetId="5" r:id="rId1"/>
  </sheets>
  <calcPr calcId="144525"/>
</workbook>
</file>

<file path=xl/calcChain.xml><?xml version="1.0" encoding="utf-8"?>
<calcChain xmlns="http://schemas.openxmlformats.org/spreadsheetml/2006/main">
  <c r="C10" i="5" l="1"/>
  <c r="D10" i="5"/>
  <c r="D9" i="5"/>
  <c r="C9" i="5"/>
  <c r="G16" i="5" l="1"/>
  <c r="F16" i="5"/>
  <c r="E16" i="5"/>
  <c r="D16" i="5"/>
  <c r="C16" i="5"/>
  <c r="B16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E13" i="5"/>
  <c r="D13" i="5"/>
  <c r="C13" i="5"/>
  <c r="B13" i="5"/>
  <c r="G11" i="5"/>
  <c r="F11" i="5"/>
  <c r="E11" i="5"/>
  <c r="D11" i="5"/>
  <c r="C11" i="5"/>
  <c r="B11" i="5"/>
  <c r="G10" i="5"/>
  <c r="F10" i="5"/>
  <c r="E10" i="5"/>
  <c r="B10" i="5"/>
  <c r="G9" i="5"/>
  <c r="F9" i="5"/>
  <c r="E9" i="5"/>
  <c r="B9" i="5"/>
</calcChain>
</file>

<file path=xl/sharedStrings.xml><?xml version="1.0" encoding="utf-8"?>
<sst xmlns="http://schemas.openxmlformats.org/spreadsheetml/2006/main" count="32" uniqueCount="29">
  <si>
    <t>USO/ESTRATO</t>
  </si>
  <si>
    <t>ESTRATO</t>
  </si>
  <si>
    <t>1-Bajo Bajo</t>
  </si>
  <si>
    <t>2-Bajo</t>
  </si>
  <si>
    <t>3-Medio Bajo</t>
  </si>
  <si>
    <t>4-Medio</t>
  </si>
  <si>
    <t>5-Medio Alto</t>
  </si>
  <si>
    <t>COMERCIAL</t>
  </si>
  <si>
    <t>INDUSTRIAL</t>
  </si>
  <si>
    <t>OFICIAL</t>
  </si>
  <si>
    <t>Cargo Fijo</t>
  </si>
  <si>
    <t>Consumo Basico</t>
  </si>
  <si>
    <t>EMPRESA DE SERVICIOS PUBLICOS DOMICILIARIOS DE DUITAMA S.A. E.S.P</t>
  </si>
  <si>
    <t>SERVICIO ALCANTARILLADO</t>
  </si>
  <si>
    <t>Consumo Complemen.</t>
  </si>
  <si>
    <t>SERVICIO ACUEDUCTO</t>
  </si>
  <si>
    <t xml:space="preserve">                                               EMPODUITAMA S.A. E.S.P                                                                            </t>
  </si>
  <si>
    <t xml:space="preserve">                                        </t>
  </si>
  <si>
    <t>% CARGO FIJO ACUD</t>
  </si>
  <si>
    <t>% CONSUMO ACUD</t>
  </si>
  <si>
    <t>% CARGO FIJO ALCANT</t>
  </si>
  <si>
    <t>% CONSUMO ALCANT</t>
  </si>
  <si>
    <t>COSTOS DE REFERENCIA $ Marzo 2017</t>
  </si>
  <si>
    <t>ALCANTARILLADO: CMA: $ 2.831,74 - CMO: $ 454,50 - CMI: $ 199,59 - CMT 54,70 Tarifa por Consumo $ 708,79</t>
  </si>
  <si>
    <t>TARIFAS DE ACUEDUCTO Y ALCANTARILLADO
RESOLUCION CRA 688 DE 2014 Y RESOLUCION CRA 735 DE 2015</t>
  </si>
  <si>
    <t>ACUEDUCTO: CMA: $ 4.835,90 - CMO: $ 1.084,31 - CMI: $ 1.150,16 - CMT 5,02  Tarifa por Consumo $ 2.239,49</t>
  </si>
  <si>
    <t xml:space="preserve"> ACLARA QUE NO SE HA PRESENTADO INCREMENTO DE TARIFAS DESDE NOVIEMBRE DE 2018</t>
  </si>
  <si>
    <t>En cumplimiento del artículo 5.1.1.4, de la RES. CRA 151 de 2001, se permite informar a los usuarios las tarifas a aplicar en los Servicios Publicos Domiciliarios de Acueducto y Alcantarillado durante el segundo semestre de 2021</t>
  </si>
  <si>
    <t>%SUBSIDIO Y/O SOBREPRECIO ACUERDO 021 de 03/12/2020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</si>
</sst>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rgb="FF00206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b/>
      <sz val="5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9.5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0" fillId="0" borderId="0" xfId="0" applyBorder="1"/>
    <xf numFmtId="0" fontId="5" fillId="0" borderId="1" xfId="2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2" applyFont="1" applyFill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5" fillId="3" borderId="1" xfId="2" applyFont="1" applyFill="1" applyBorder="1"/>
    <xf numFmtId="43" fontId="6" fillId="0" borderId="1" xfId="1" applyFont="1" applyBorder="1"/>
    <xf numFmtId="43" fontId="6" fillId="0" borderId="1" xfId="1" applyNumberFormat="1" applyFont="1" applyBorder="1"/>
    <xf numFmtId="0" fontId="8" fillId="0" borderId="0" xfId="0" applyFont="1" applyFill="1"/>
    <xf numFmtId="0" fontId="8" fillId="0" borderId="0" xfId="0" applyFont="1" applyFill="1" applyBorder="1"/>
    <xf numFmtId="164" fontId="8" fillId="0" borderId="0" xfId="0" applyNumberFormat="1" applyFont="1" applyFill="1" applyBorder="1"/>
    <xf numFmtId="0" fontId="0" fillId="0" borderId="0" xfId="0" applyFill="1"/>
    <xf numFmtId="0" fontId="3" fillId="0" borderId="1" xfId="0" applyFont="1" applyBorder="1"/>
    <xf numFmtId="43" fontId="0" fillId="0" borderId="1" xfId="0" applyNumberFormat="1" applyBorder="1"/>
    <xf numFmtId="1" fontId="6" fillId="0" borderId="1" xfId="1" applyNumberFormat="1" applyFont="1" applyFill="1" applyBorder="1"/>
    <xf numFmtId="0" fontId="9" fillId="0" borderId="1" xfId="0" applyFont="1" applyFill="1" applyBorder="1" applyAlignment="1">
      <alignment horizontal="center" wrapText="1"/>
    </xf>
    <xf numFmtId="43" fontId="0" fillId="4" borderId="1" xfId="0" applyNumberFormat="1" applyFill="1" applyBorder="1"/>
    <xf numFmtId="4" fontId="0" fillId="4" borderId="1" xfId="1" applyNumberFormat="1" applyFont="1" applyFill="1" applyBorder="1"/>
    <xf numFmtId="0" fontId="3" fillId="0" borderId="0" xfId="0" applyFont="1" applyBorder="1" applyAlignment="1"/>
    <xf numFmtId="2" fontId="0" fillId="0" borderId="0" xfId="0" applyNumberFormat="1"/>
    <xf numFmtId="165" fontId="0" fillId="0" borderId="0" xfId="0" applyNumberFormat="1"/>
    <xf numFmtId="2" fontId="6" fillId="0" borderId="0" xfId="1" applyNumberFormat="1" applyFont="1" applyFill="1" applyBorder="1"/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3" fillId="6" borderId="12" xfId="0" applyFont="1" applyFill="1" applyBorder="1" applyAlignment="1">
      <alignment horizontal="center" wrapText="1"/>
    </xf>
    <xf numFmtId="0" fontId="13" fillId="6" borderId="13" xfId="0" applyFont="1" applyFill="1" applyBorder="1" applyAlignment="1">
      <alignment horizontal="center" wrapText="1"/>
    </xf>
    <xf numFmtId="0" fontId="13" fillId="6" borderId="14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94314</xdr:colOff>
      <xdr:row>1</xdr:row>
      <xdr:rowOff>88446</xdr:rowOff>
    </xdr:from>
    <xdr:to>
      <xdr:col>1</xdr:col>
      <xdr:colOff>700767</xdr:colOff>
      <xdr:row>5</xdr:row>
      <xdr:rowOff>115661</xdr:rowOff>
    </xdr:to>
    <xdr:pic>
      <xdr:nvPicPr>
        <xdr:cNvPr id="2" name="Imagen 6" descr="D:\DOCUMENTACIÓN SISTEMA INTEGRADO DE GESTIÓN\LOGO NUEVO JP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14" y="278946"/>
          <a:ext cx="1463703" cy="966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140" zoomScaleNormal="140" workbookViewId="0">
      <selection activeCell="H8" sqref="H8"/>
    </sheetView>
  </sheetViews>
  <sheetFormatPr baseColWidth="10" defaultRowHeight="15" x14ac:dyDescent="0.25"/>
  <cols>
    <col min="1" max="1" width="12.85546875" customWidth="1"/>
    <col min="2" max="2" width="11.140625" customWidth="1"/>
    <col min="3" max="3" width="10.85546875" customWidth="1"/>
    <col min="4" max="4" width="11.42578125" customWidth="1"/>
    <col min="5" max="5" width="11.5703125" customWidth="1"/>
    <col min="6" max="7" width="10.5703125" customWidth="1"/>
    <col min="8" max="8" width="5" customWidth="1"/>
    <col min="9" max="9" width="4.85546875" customWidth="1"/>
    <col min="10" max="11" width="5.28515625" customWidth="1"/>
  </cols>
  <sheetData>
    <row r="1" spans="1:12" ht="15.75" thickBot="1" x14ac:dyDescent="0.3">
      <c r="A1" s="1"/>
      <c r="B1" s="1"/>
    </row>
    <row r="2" spans="1:12" x14ac:dyDescent="0.25">
      <c r="A2" s="1"/>
      <c r="B2" s="1"/>
      <c r="C2" s="29" t="s">
        <v>12</v>
      </c>
      <c r="D2" s="30"/>
      <c r="E2" s="30"/>
      <c r="F2" s="30"/>
      <c r="G2" s="30"/>
      <c r="H2" s="30"/>
      <c r="I2" s="30"/>
      <c r="J2" s="30"/>
      <c r="K2" s="31"/>
    </row>
    <row r="3" spans="1:12" ht="17.25" customHeight="1" x14ac:dyDescent="0.25">
      <c r="A3" s="1"/>
      <c r="B3" s="1"/>
      <c r="C3" s="32" t="s">
        <v>16</v>
      </c>
      <c r="D3" s="33"/>
      <c r="E3" s="33"/>
      <c r="F3" s="33"/>
      <c r="G3" s="33"/>
      <c r="H3" s="33"/>
      <c r="I3" s="33"/>
      <c r="J3" s="33"/>
      <c r="K3" s="34"/>
    </row>
    <row r="4" spans="1:12" ht="40.5" customHeight="1" x14ac:dyDescent="0.25">
      <c r="A4" s="20" t="s">
        <v>17</v>
      </c>
      <c r="B4" s="20"/>
      <c r="C4" s="35" t="s">
        <v>27</v>
      </c>
      <c r="D4" s="36"/>
      <c r="E4" s="36"/>
      <c r="F4" s="36"/>
      <c r="G4" s="36"/>
      <c r="H4" s="36"/>
      <c r="I4" s="36"/>
      <c r="J4" s="36"/>
      <c r="K4" s="37"/>
    </row>
    <row r="5" spans="1:12" ht="18.75" customHeight="1" thickBot="1" x14ac:dyDescent="0.3">
      <c r="A5" s="20"/>
      <c r="B5" s="20"/>
      <c r="C5" s="40" t="s">
        <v>26</v>
      </c>
      <c r="D5" s="41"/>
      <c r="E5" s="41"/>
      <c r="F5" s="41"/>
      <c r="G5" s="41"/>
      <c r="H5" s="41"/>
      <c r="I5" s="41"/>
      <c r="J5" s="41"/>
      <c r="K5" s="42"/>
    </row>
    <row r="6" spans="1:12" ht="24.75" customHeight="1" x14ac:dyDescent="0.25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24.75" customHeight="1" x14ac:dyDescent="0.25">
      <c r="A7" s="6" t="s">
        <v>0</v>
      </c>
      <c r="B7" s="28" t="s">
        <v>15</v>
      </c>
      <c r="C7" s="28"/>
      <c r="D7" s="28"/>
      <c r="E7" s="28" t="s">
        <v>13</v>
      </c>
      <c r="F7" s="28"/>
      <c r="G7" s="28"/>
      <c r="H7" s="24" t="s">
        <v>28</v>
      </c>
      <c r="I7" s="25"/>
      <c r="J7" s="25"/>
      <c r="K7" s="26"/>
    </row>
    <row r="8" spans="1:12" ht="36" customHeight="1" x14ac:dyDescent="0.25">
      <c r="A8" s="2" t="s">
        <v>1</v>
      </c>
      <c r="B8" s="3" t="s">
        <v>10</v>
      </c>
      <c r="C8" s="3" t="s">
        <v>11</v>
      </c>
      <c r="D8" s="5" t="s">
        <v>14</v>
      </c>
      <c r="E8" s="3" t="s">
        <v>10</v>
      </c>
      <c r="F8" s="3" t="s">
        <v>11</v>
      </c>
      <c r="G8" s="5" t="s">
        <v>14</v>
      </c>
      <c r="H8" s="17" t="s">
        <v>18</v>
      </c>
      <c r="I8" s="17" t="s">
        <v>19</v>
      </c>
      <c r="J8" s="17" t="s">
        <v>20</v>
      </c>
      <c r="K8" s="17" t="s">
        <v>21</v>
      </c>
    </row>
    <row r="9" spans="1:12" x14ac:dyDescent="0.25">
      <c r="A9" s="4" t="s">
        <v>2</v>
      </c>
      <c r="B9" s="15">
        <f>B$12-((B$12*H9)/100)</f>
        <v>2055.2558431460002</v>
      </c>
      <c r="C9" s="15">
        <f>C$12-((C$12*I9)/100)</f>
        <v>1097.3528504751848</v>
      </c>
      <c r="D9" s="9">
        <f>D$12</f>
        <v>2239.4956132146631</v>
      </c>
      <c r="E9" s="15">
        <f>E$12-((E$12*J9)/100)</f>
        <v>1982.2182452239999</v>
      </c>
      <c r="F9" s="15">
        <f>F$12-((F$12*K9)/100)</f>
        <v>637.91279076783849</v>
      </c>
      <c r="G9" s="8">
        <f>G$12</f>
        <v>708.79198974204269</v>
      </c>
      <c r="H9" s="14">
        <v>57.5</v>
      </c>
      <c r="I9" s="16">
        <v>51</v>
      </c>
      <c r="J9" s="16">
        <v>30</v>
      </c>
      <c r="K9" s="16">
        <v>10</v>
      </c>
    </row>
    <row r="10" spans="1:12" x14ac:dyDescent="0.25">
      <c r="A10" s="4" t="s">
        <v>3</v>
      </c>
      <c r="B10" s="15">
        <f t="shared" ref="B10" si="0">B$12-((B$12*H10)/100)</f>
        <v>3385.1272710640005</v>
      </c>
      <c r="C10" s="15">
        <f>C$12-((C$12*I10)/100)</f>
        <v>1634.8317976467042</v>
      </c>
      <c r="D10" s="9">
        <f>D$12</f>
        <v>2239.4956132146631</v>
      </c>
      <c r="E10" s="15">
        <f>E$12-((E$12*J10)/100)</f>
        <v>1982.2182452239999</v>
      </c>
      <c r="F10" s="15">
        <f>F$12-((F$12*K10)/100)</f>
        <v>673.35239025494059</v>
      </c>
      <c r="G10" s="8">
        <f t="shared" ref="G10:G11" si="1">G$12</f>
        <v>708.79198974204269</v>
      </c>
      <c r="H10" s="14">
        <v>30</v>
      </c>
      <c r="I10" s="16">
        <v>27</v>
      </c>
      <c r="J10" s="16">
        <v>30</v>
      </c>
      <c r="K10" s="16">
        <v>5</v>
      </c>
    </row>
    <row r="11" spans="1:12" x14ac:dyDescent="0.25">
      <c r="A11" s="4" t="s">
        <v>4</v>
      </c>
      <c r="B11" s="15">
        <f>B$12-((B$12*H11)/100)</f>
        <v>4594.1012964440006</v>
      </c>
      <c r="C11" s="15">
        <f>C$12-((C$12*I11)/100)</f>
        <v>2127.5208325539297</v>
      </c>
      <c r="D11" s="9">
        <f t="shared" ref="D11" si="2">D$12</f>
        <v>2239.4956132146631</v>
      </c>
      <c r="E11" s="15">
        <f t="shared" ref="E11" si="3">E$12-((E$12*J11)/100)</f>
        <v>2406.9792977719999</v>
      </c>
      <c r="F11" s="15">
        <f>F$12-((F$12*K11)/100)</f>
        <v>708.79198974204269</v>
      </c>
      <c r="G11" s="8">
        <f t="shared" si="1"/>
        <v>708.79198974204269</v>
      </c>
      <c r="H11" s="14">
        <v>5</v>
      </c>
      <c r="I11" s="16">
        <v>5</v>
      </c>
      <c r="J11" s="16">
        <v>15</v>
      </c>
      <c r="K11" s="16">
        <v>0</v>
      </c>
    </row>
    <row r="12" spans="1:12" x14ac:dyDescent="0.25">
      <c r="A12" s="7" t="s">
        <v>5</v>
      </c>
      <c r="B12" s="18">
        <v>4835.8961015200002</v>
      </c>
      <c r="C12" s="19">
        <v>2239.4956132146631</v>
      </c>
      <c r="D12" s="19">
        <v>2239.4956132146631</v>
      </c>
      <c r="E12" s="18">
        <v>2831.7403503199998</v>
      </c>
      <c r="F12" s="19">
        <v>708.79198974204269</v>
      </c>
      <c r="G12" s="19">
        <v>708.79198974204269</v>
      </c>
      <c r="H12" s="14">
        <v>0</v>
      </c>
      <c r="I12" s="16">
        <v>0</v>
      </c>
      <c r="J12" s="16">
        <v>0</v>
      </c>
      <c r="K12" s="16">
        <v>0</v>
      </c>
      <c r="L12" s="23"/>
    </row>
    <row r="13" spans="1:12" x14ac:dyDescent="0.25">
      <c r="A13" s="4" t="s">
        <v>6</v>
      </c>
      <c r="B13" s="15">
        <f>B$12+((B$12*H13)/100)</f>
        <v>7253.8441522800003</v>
      </c>
      <c r="C13" s="15">
        <f>C$12+((C$12*I13)/100)</f>
        <v>3359.2434198219944</v>
      </c>
      <c r="D13" s="15">
        <f>D$12+((D$12*J13)/100)</f>
        <v>3359.2434198219944</v>
      </c>
      <c r="E13" s="15">
        <f>E$12+((E$12*J13)/100)</f>
        <v>4247.6105254799995</v>
      </c>
      <c r="F13" s="15">
        <f>F$12+((F$12*K13)/100)</f>
        <v>1063.1879846130641</v>
      </c>
      <c r="G13" s="15">
        <f>G$12+((G$12*K13)/100)</f>
        <v>1063.1879846130641</v>
      </c>
      <c r="H13" s="14">
        <v>50</v>
      </c>
      <c r="I13" s="16">
        <v>50</v>
      </c>
      <c r="J13" s="16">
        <v>50</v>
      </c>
      <c r="K13" s="16">
        <v>50</v>
      </c>
      <c r="L13" s="21"/>
    </row>
    <row r="14" spans="1:12" x14ac:dyDescent="0.25">
      <c r="A14" s="2" t="s">
        <v>7</v>
      </c>
      <c r="B14" s="15">
        <f>B$12+((B$12*H14)/100)</f>
        <v>7253.8441522800003</v>
      </c>
      <c r="C14" s="15">
        <f t="shared" ref="C14:D16" si="4">C$12+((C$12*I14)/100)</f>
        <v>3359.2434198219944</v>
      </c>
      <c r="D14" s="15">
        <f t="shared" si="4"/>
        <v>3359.2434198219944</v>
      </c>
      <c r="E14" s="15">
        <f t="shared" ref="E14:F16" si="5">E$12+((E$12*J14)/100)</f>
        <v>4247.6105254799995</v>
      </c>
      <c r="F14" s="15">
        <f t="shared" si="5"/>
        <v>1063.1879846130641</v>
      </c>
      <c r="G14" s="15">
        <f t="shared" ref="G14:G16" si="6">G$12+((G$12*K14)/100)</f>
        <v>1063.1879846130641</v>
      </c>
      <c r="H14" s="14">
        <v>50</v>
      </c>
      <c r="I14" s="16">
        <v>50</v>
      </c>
      <c r="J14" s="16">
        <v>50</v>
      </c>
      <c r="K14" s="16">
        <v>50</v>
      </c>
      <c r="L14" s="22"/>
    </row>
    <row r="15" spans="1:12" x14ac:dyDescent="0.25">
      <c r="A15" s="2" t="s">
        <v>8</v>
      </c>
      <c r="B15" s="15">
        <f>B$12+((B$12*H15)/100)</f>
        <v>6286.6649319759999</v>
      </c>
      <c r="C15" s="15">
        <f t="shared" si="4"/>
        <v>2911.3442971790619</v>
      </c>
      <c r="D15" s="15">
        <f t="shared" si="4"/>
        <v>2911.3442971790619</v>
      </c>
      <c r="E15" s="15">
        <f t="shared" si="5"/>
        <v>3681.2624554159997</v>
      </c>
      <c r="F15" s="15">
        <f t="shared" si="5"/>
        <v>921.42958666465552</v>
      </c>
      <c r="G15" s="15">
        <f t="shared" si="6"/>
        <v>921.42958666465552</v>
      </c>
      <c r="H15" s="14">
        <v>30</v>
      </c>
      <c r="I15" s="16">
        <v>30</v>
      </c>
      <c r="J15" s="16">
        <v>30</v>
      </c>
      <c r="K15" s="16">
        <v>30</v>
      </c>
    </row>
    <row r="16" spans="1:12" x14ac:dyDescent="0.25">
      <c r="A16" s="2" t="s">
        <v>9</v>
      </c>
      <c r="B16" s="15">
        <f>B$12+((B$12*H16)/100)</f>
        <v>4835.8961015200002</v>
      </c>
      <c r="C16" s="15">
        <f t="shared" si="4"/>
        <v>2239.4956132146631</v>
      </c>
      <c r="D16" s="15">
        <f t="shared" si="4"/>
        <v>2239.4956132146631</v>
      </c>
      <c r="E16" s="15">
        <f t="shared" si="5"/>
        <v>2831.7403503199998</v>
      </c>
      <c r="F16" s="15">
        <f t="shared" si="5"/>
        <v>708.79198974204269</v>
      </c>
      <c r="G16" s="15">
        <f t="shared" si="6"/>
        <v>708.79198974204269</v>
      </c>
      <c r="H16" s="14">
        <v>0</v>
      </c>
      <c r="I16" s="16">
        <v>0</v>
      </c>
      <c r="J16" s="16">
        <v>0</v>
      </c>
      <c r="K16" s="16">
        <v>0</v>
      </c>
    </row>
    <row r="17" spans="1:7" s="10" customFormat="1" ht="9" x14ac:dyDescent="0.15">
      <c r="A17" s="11" t="s">
        <v>22</v>
      </c>
      <c r="B17" s="11"/>
      <c r="C17" s="12"/>
      <c r="D17" s="11"/>
      <c r="E17" s="11"/>
    </row>
    <row r="18" spans="1:7" s="10" customFormat="1" ht="9" x14ac:dyDescent="0.15">
      <c r="A18" s="11" t="s">
        <v>25</v>
      </c>
      <c r="B18" s="11"/>
      <c r="C18" s="12"/>
      <c r="D18" s="11"/>
      <c r="E18" s="11"/>
    </row>
    <row r="19" spans="1:7" s="10" customFormat="1" ht="9" x14ac:dyDescent="0.15">
      <c r="A19" s="11" t="s">
        <v>23</v>
      </c>
      <c r="B19" s="11"/>
      <c r="C19" s="12"/>
      <c r="D19" s="11"/>
      <c r="E19" s="11"/>
    </row>
    <row r="20" spans="1:7" s="13" customFormat="1" ht="15" customHeight="1" x14ac:dyDescent="0.25">
      <c r="A20" s="27"/>
      <c r="B20" s="27"/>
      <c r="C20" s="27"/>
      <c r="D20" s="27"/>
      <c r="E20" s="27"/>
      <c r="F20" s="27"/>
      <c r="G20" s="27"/>
    </row>
  </sheetData>
  <mergeCells count="9">
    <mergeCell ref="H7:K7"/>
    <mergeCell ref="A20:G20"/>
    <mergeCell ref="B7:D7"/>
    <mergeCell ref="E7:G7"/>
    <mergeCell ref="C2:K2"/>
    <mergeCell ref="C3:K3"/>
    <mergeCell ref="C4:K4"/>
    <mergeCell ref="B6:K6"/>
    <mergeCell ref="C5:K5"/>
  </mergeCells>
  <pageMargins left="1.8236614173228347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tarifas 1er semestre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TORRES</dc:creator>
  <cp:lastModifiedBy>RICARDO</cp:lastModifiedBy>
  <cp:lastPrinted>2020-08-04T15:01:03Z</cp:lastPrinted>
  <dcterms:created xsi:type="dcterms:W3CDTF">2016-09-01T19:15:49Z</dcterms:created>
  <dcterms:modified xsi:type="dcterms:W3CDTF">2021-07-28T19:56:52Z</dcterms:modified>
</cp:coreProperties>
</file>